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laytonstateuniversity-my.sharepoint.com/personal/dbeznosko_clayton_edu/Documents/2022/ALG_grant/2212L-1112L/Manuals 2212L-1112L/"/>
    </mc:Choice>
  </mc:AlternateContent>
  <xr:revisionPtr revIDLastSave="62" documentId="13_ncr:1_{2FEE8832-3922-4AFF-83DD-863AFEE591F5}" xr6:coauthVersionLast="47" xr6:coauthVersionMax="47" xr10:uidLastSave="{9592D08B-BA2A-4F28-B175-2DA49F7A7A22}"/>
  <bookViews>
    <workbookView xWindow="5500" yWindow="2660" windowWidth="27410" windowHeight="1537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G5" i="1" s="1"/>
  <c r="F6" i="1"/>
  <c r="F7" i="1"/>
  <c r="F8" i="1"/>
  <c r="F4" i="1"/>
  <c r="G7" i="1"/>
  <c r="G8" i="1"/>
  <c r="G6" i="1" l="1"/>
  <c r="G4" i="1"/>
  <c r="G9" i="1" s="1"/>
  <c r="G10" i="1" s="1"/>
</calcChain>
</file>

<file path=xl/sharedStrings.xml><?xml version="1.0" encoding="utf-8"?>
<sst xmlns="http://schemas.openxmlformats.org/spreadsheetml/2006/main" count="38" uniqueCount="36">
  <si>
    <t>delta d</t>
  </si>
  <si>
    <t>theor values</t>
  </si>
  <si>
    <t>chi2</t>
  </si>
  <si>
    <t>delta F</t>
  </si>
  <si>
    <t>y-values</t>
  </si>
  <si>
    <t>x-values</t>
  </si>
  <si>
    <t>y-error</t>
  </si>
  <si>
    <t>x-error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</si>
  <si>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</si>
  <si>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</si>
  <si>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</si>
  <si>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</si>
  <si>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</si>
  <si>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</si>
  <si>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</si>
  <si>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</si>
  <si>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</si>
  <si>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</si>
  <si>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</si>
  <si>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</si>
  <si>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</si>
  <si>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</si>
  <si>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</si>
  <si>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</si>
  <si>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</si>
  <si>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</si>
  <si>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</si>
  <si>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</si>
  <si>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</si>
  <si>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</si>
  <si>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</si>
  <si>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</si>
  <si>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</si>
  <si>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mass in air</t>
  </si>
  <si>
    <t>mass in air minus mass in water</t>
  </si>
  <si>
    <t>chi2/ndf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</si>
</sst>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mbria"/>
      <family val="1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0" xfId="0" applyFill="1" applyBorder="1" applyAlignment="1"/>
    <xf numFmtId="0" fontId="0" fillId="0" borderId="3" xfId="0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Optional plot</a:t>
            </a:r>
            <a:r>
              <a:rPr lang="en-US" baseline="0"/>
              <a:t> title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961955590094054"/>
          <c:y val="0.13092976709576934"/>
          <c:w val="0.85928223413292493"/>
          <c:h val="0.72513655030071322"/>
        </c:manualLayout>
      </c:layout>
      <c:scatterChart>
        <c:scatterStyle val="lineMarker"/>
        <c:varyColors val="0"/>
        <c:ser>
          <c:idx val="0"/>
          <c:order val="0"/>
          <c:tx>
            <c:strRef>
              <c:f>Лист1!$C$2</c:f>
              <c:strCache>
                <c:ptCount val="1"/>
                <c:pt idx="0">
                  <c:v>mass in air minus mass in water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3367529898080472"/>
                  <c:y val="2.3477945701931395E-2"/>
                </c:manualLayout>
              </c:layout>
              <c:tx>
                <c:rich>
                  <a:bodyPr/>
                  <a:lstStyle/>
                  <a:p>
                    <a:pPr>
                      <a:defRPr sz="1200"/>
                    </a:pPr>
                    <a:r>
                      <a:rPr lang="en-US" sz="1200" baseline="0"/>
                      <a:t>y = 0.9671x + 245.35</a:t>
                    </a:r>
                    <a:br>
                      <a:rPr lang="en-US" sz="1200" baseline="0"/>
                    </a:br>
                    <a:r>
                      <a:rPr lang="en-US" sz="1200" baseline="0">
                        <a:latin typeface="Symbol" panose="05050102010706020507" pitchFamily="18" charset="2"/>
                      </a:rPr>
                      <a:t>c</a:t>
                    </a:r>
                    <a:r>
                      <a:rPr lang="en-US" sz="1200" baseline="30000"/>
                      <a:t>2</a:t>
                    </a:r>
                    <a:r>
                      <a:rPr lang="en-US" sz="1200" baseline="0"/>
                      <a:t>/ndf=0.41</a:t>
                    </a:r>
                  </a:p>
                  <a:p>
                    <a:pPr>
                      <a:defRPr sz="1200"/>
                    </a:pPr>
                    <a:r>
                      <a:rPr lang="en-US" sz="1200" baseline="0"/>
                      <a:t>slope=0.967±0.03</a:t>
                    </a:r>
                    <a:endParaRPr lang="en-US" sz="1200"/>
                  </a:p>
                </c:rich>
              </c:tx>
              <c:numFmt formatCode="General" sourceLinked="0"/>
            </c:trendlineLbl>
          </c:trendline>
          <c:errBars>
            <c:errDir val="x"/>
            <c:errBarType val="both"/>
            <c:errValType val="cust"/>
            <c:noEndCap val="0"/>
            <c:plus>
              <c:numRef>
                <c:f>Лист1!$E$4:$E$8</c:f>
                <c:numCache>
                  <c:formatCode>General</c:formatCode>
                  <c:ptCount val="5"/>
                  <c:pt idx="0">
                    <c:v>1.8</c:v>
                  </c:pt>
                  <c:pt idx="1">
                    <c:v>1.8</c:v>
                  </c:pt>
                  <c:pt idx="2">
                    <c:v>1.9</c:v>
                  </c:pt>
                  <c:pt idx="3">
                    <c:v>1.8</c:v>
                  </c:pt>
                  <c:pt idx="4">
                    <c:v>2.1</c:v>
                  </c:pt>
                </c:numCache>
              </c:numRef>
            </c:plus>
            <c:minus>
              <c:numRef>
                <c:f>Лист1!$E$4:$E$8</c:f>
                <c:numCache>
                  <c:formatCode>General</c:formatCode>
                  <c:ptCount val="5"/>
                  <c:pt idx="0">
                    <c:v>1.8</c:v>
                  </c:pt>
                  <c:pt idx="1">
                    <c:v>1.8</c:v>
                  </c:pt>
                  <c:pt idx="2">
                    <c:v>1.9</c:v>
                  </c:pt>
                  <c:pt idx="3">
                    <c:v>1.8</c:v>
                  </c:pt>
                  <c:pt idx="4">
                    <c:v>2.1</c:v>
                  </c:pt>
                </c:numCache>
              </c:numRef>
            </c:minus>
          </c:errBars>
          <c:errBars>
            <c:errDir val="y"/>
            <c:errBarType val="both"/>
            <c:errValType val="cust"/>
            <c:noEndCap val="0"/>
            <c:plus>
              <c:numRef>
                <c:f>Лист1!$D$4:$D$8</c:f>
                <c:numCache>
                  <c:formatCode>General</c:formatCode>
                  <c:ptCount val="5"/>
                  <c:pt idx="0">
                    <c:v>1.5</c:v>
                  </c:pt>
                  <c:pt idx="1">
                    <c:v>1.53</c:v>
                  </c:pt>
                  <c:pt idx="2">
                    <c:v>1.6</c:v>
                  </c:pt>
                  <c:pt idx="3">
                    <c:v>1.4</c:v>
                  </c:pt>
                  <c:pt idx="4">
                    <c:v>1.7</c:v>
                  </c:pt>
                </c:numCache>
              </c:numRef>
            </c:plus>
            <c:minus>
              <c:numRef>
                <c:f>Лист1!$D$4:$D$8</c:f>
                <c:numCache>
                  <c:formatCode>General</c:formatCode>
                  <c:ptCount val="5"/>
                  <c:pt idx="0">
                    <c:v>1.5</c:v>
                  </c:pt>
                  <c:pt idx="1">
                    <c:v>1.53</c:v>
                  </c:pt>
                  <c:pt idx="2">
                    <c:v>1.6</c:v>
                  </c:pt>
                  <c:pt idx="3">
                    <c:v>1.4</c:v>
                  </c:pt>
                  <c:pt idx="4">
                    <c:v>1.7</c:v>
                  </c:pt>
                </c:numCache>
              </c:numRef>
            </c:minus>
          </c:errBars>
          <c:xVal>
            <c:numRef>
              <c:f>Лист1!$C$4:$C$8</c:f>
              <c:numCache>
                <c:formatCode>General</c:formatCode>
                <c:ptCount val="5"/>
                <c:pt idx="0">
                  <c:v>761.6</c:v>
                </c:pt>
                <c:pt idx="1">
                  <c:v>770.8</c:v>
                </c:pt>
                <c:pt idx="2">
                  <c:v>782.1</c:v>
                </c:pt>
                <c:pt idx="3">
                  <c:v>792</c:v>
                </c:pt>
                <c:pt idx="4">
                  <c:v>803.2</c:v>
                </c:pt>
              </c:numCache>
            </c:numRef>
          </c:xVal>
          <c:yVal>
            <c:numRef>
              <c:f>Лист1!$B$4:$B$8</c:f>
              <c:numCache>
                <c:formatCode>General</c:formatCode>
                <c:ptCount val="5"/>
                <c:pt idx="0">
                  <c:v>981.1</c:v>
                </c:pt>
                <c:pt idx="1">
                  <c:v>992.2</c:v>
                </c:pt>
                <c:pt idx="2">
                  <c:v>1001.3</c:v>
                </c:pt>
                <c:pt idx="3">
                  <c:v>1011.1</c:v>
                </c:pt>
                <c:pt idx="4">
                  <c:v>1022.2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DF-4C06-923F-EC10F1E17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101568"/>
        <c:axId val="189103488"/>
      </c:scatterChart>
      <c:valAx>
        <c:axId val="189101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proper laber here, 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9103488"/>
        <c:crosses val="autoZero"/>
        <c:crossBetween val="midCat"/>
      </c:valAx>
      <c:valAx>
        <c:axId val="1891034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proper label here, unit</a:t>
                </a:r>
              </a:p>
            </c:rich>
          </c:tx>
          <c:layout>
            <c:manualLayout>
              <c:xMode val="edge"/>
              <c:yMode val="edge"/>
              <c:x val="7.6664930300075276E-3"/>
              <c:y val="0.4083793615946693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910156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10</xdr:row>
      <xdr:rowOff>147636</xdr:rowOff>
    </xdr:from>
    <xdr:to>
      <xdr:col>17</xdr:col>
      <xdr:colOff>209549</xdr:colOff>
      <xdr:row>26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7"/>
  <sheetViews>
    <sheetView tabSelected="1" workbookViewId="0">
      <selection activeCell="K9" sqref="K9"/>
    </sheetView>
  </sheetViews>
  <sheetFormatPr defaultRowHeight="14.5" x14ac:dyDescent="0.35"/>
  <cols>
    <col min="4" max="4" width="9.1796875" customWidth="1"/>
    <col min="5" max="5" width="12.54296875" customWidth="1"/>
    <col min="6" max="6" width="12" bestFit="1" customWidth="1"/>
    <col min="9" max="9" width="12" bestFit="1" customWidth="1"/>
  </cols>
  <sheetData>
    <row r="1" spans="2:8" x14ac:dyDescent="0.35">
      <c r="B1" t="s">
        <v>4</v>
      </c>
      <c r="C1" t="s">
        <v>5</v>
      </c>
      <c r="D1" t="s">
        <v>6</v>
      </c>
      <c r="E1" t="s">
        <v>7</v>
      </c>
    </row>
    <row r="2" spans="2:8" ht="15" thickBot="1" x14ac:dyDescent="0.4">
      <c r="B2" t="s">
        <v>33</v>
      </c>
      <c r="C2" t="s">
        <v>34</v>
      </c>
      <c r="D2" t="s">
        <v>3</v>
      </c>
      <c r="E2" t="s">
        <v>0</v>
      </c>
      <c r="F2" t="s">
        <v>1</v>
      </c>
      <c r="G2" t="s">
        <v>2</v>
      </c>
    </row>
    <row r="3" spans="2:8" ht="15" thickBot="1" x14ac:dyDescent="0.4">
      <c r="B3" s="1"/>
    </row>
    <row r="4" spans="2:8" ht="15.5" thickTop="1" thickBot="1" x14ac:dyDescent="0.4">
      <c r="B4" s="2">
        <v>981.1</v>
      </c>
      <c r="C4" s="1">
        <v>761.6</v>
      </c>
      <c r="D4" s="1">
        <v>1.5</v>
      </c>
      <c r="E4" s="1">
        <v>1.8</v>
      </c>
      <c r="F4">
        <f>0.9671*C4+245.35</f>
        <v>981.89336000000003</v>
      </c>
      <c r="G4">
        <f>(F4-B4)*(F4-B4)/(D4*D4)</f>
        <v>0.27974226204444935</v>
      </c>
    </row>
    <row r="5" spans="2:8" ht="15" thickBot="1" x14ac:dyDescent="0.4">
      <c r="B5" s="3">
        <v>992.2</v>
      </c>
      <c r="C5" s="2">
        <v>770.8</v>
      </c>
      <c r="D5" s="1">
        <v>1.53</v>
      </c>
      <c r="E5" s="1">
        <v>1.8</v>
      </c>
      <c r="F5">
        <f t="shared" ref="F5:F8" si="0">0.9671*C5+245.35</f>
        <v>990.79067999999995</v>
      </c>
      <c r="G5">
        <f>(F5-B5)*(F5-B5)/(D5*D5)</f>
        <v>0.84846976051957079</v>
      </c>
    </row>
    <row r="6" spans="2:8" ht="15" thickBot="1" x14ac:dyDescent="0.4">
      <c r="B6" s="2">
        <v>1001.3</v>
      </c>
      <c r="C6" s="3">
        <v>782.1</v>
      </c>
      <c r="D6" s="1">
        <v>1.6</v>
      </c>
      <c r="E6" s="1">
        <v>1.9</v>
      </c>
      <c r="F6">
        <f t="shared" si="0"/>
        <v>1001.7189100000001</v>
      </c>
      <c r="G6">
        <f t="shared" ref="G6:G7" si="1">(F6-B6)*(F6-B6)/(D6*D6)</f>
        <v>6.8549057851593986E-2</v>
      </c>
    </row>
    <row r="7" spans="2:8" ht="15" thickBot="1" x14ac:dyDescent="0.4">
      <c r="B7" s="3">
        <v>1011.1</v>
      </c>
      <c r="C7" s="2">
        <v>792</v>
      </c>
      <c r="D7" s="1">
        <v>1.4</v>
      </c>
      <c r="E7" s="1">
        <v>1.8</v>
      </c>
      <c r="F7">
        <f t="shared" si="0"/>
        <v>1011.2932</v>
      </c>
      <c r="G7">
        <f t="shared" si="1"/>
        <v>1.9043999999986877E-2</v>
      </c>
    </row>
    <row r="8" spans="2:8" ht="15" thickBot="1" x14ac:dyDescent="0.4">
      <c r="B8" s="2">
        <v>1022.2</v>
      </c>
      <c r="C8" s="3">
        <v>803.2</v>
      </c>
      <c r="D8" s="1">
        <v>1.7</v>
      </c>
      <c r="E8" s="1">
        <v>2.1</v>
      </c>
      <c r="F8">
        <f t="shared" si="0"/>
        <v>1022.12472</v>
      </c>
      <c r="G8">
        <f>(F8-B8)*(F8-B8)/(D8*D8)</f>
        <v>1.960926782007997E-3</v>
      </c>
    </row>
    <row r="9" spans="2:8" x14ac:dyDescent="0.35">
      <c r="G9">
        <f>SUM(G3:G8)</f>
        <v>1.2177660071976091</v>
      </c>
      <c r="H9" t="s">
        <v>2</v>
      </c>
    </row>
    <row r="10" spans="2:8" x14ac:dyDescent="0.35">
      <c r="G10">
        <f>G9/3</f>
        <v>0.40592200239920301</v>
      </c>
      <c r="H10" t="s">
        <v>35</v>
      </c>
    </row>
    <row r="20" spans="3:8" x14ac:dyDescent="0.35">
      <c r="C20" t="s">
        <v>8</v>
      </c>
    </row>
    <row r="21" spans="3:8" ht="15" thickBot="1" x14ac:dyDescent="0.4"/>
    <row r="22" spans="3:8" x14ac:dyDescent="0.35">
      <c r="C22" s="7" t="s">
        <v>9</v>
      </c>
      <c r="D22" s="7"/>
    </row>
    <row r="23" spans="3:8" x14ac:dyDescent="0.35">
      <c r="C23" s="4" t="s">
        <v>10</v>
      </c>
      <c r="D23" s="4">
        <v>0.99861488812097188</v>
      </c>
    </row>
    <row r="24" spans="3:8" x14ac:dyDescent="0.35">
      <c r="C24" s="4" t="s">
        <v>11</v>
      </c>
      <c r="D24" s="4">
        <v>0.99723169477686124</v>
      </c>
    </row>
    <row r="25" spans="3:8" x14ac:dyDescent="0.35">
      <c r="C25" s="4" t="s">
        <v>12</v>
      </c>
      <c r="D25" s="4">
        <v>0.99630892636914836</v>
      </c>
    </row>
    <row r="26" spans="3:8" x14ac:dyDescent="0.35">
      <c r="C26" s="4" t="s">
        <v>13</v>
      </c>
      <c r="D26" s="4">
        <v>0.97173879914300443</v>
      </c>
    </row>
    <row r="27" spans="3:8" ht="15" thickBot="1" x14ac:dyDescent="0.4">
      <c r="C27" s="5" t="s">
        <v>14</v>
      </c>
      <c r="D27" s="5">
        <v>5</v>
      </c>
    </row>
    <row r="29" spans="3:8" ht="15" thickBot="1" x14ac:dyDescent="0.4">
      <c r="C29" t="s">
        <v>15</v>
      </c>
    </row>
    <row r="30" spans="3:8" x14ac:dyDescent="0.35">
      <c r="C30" s="6"/>
      <c r="D30" s="6" t="s">
        <v>20</v>
      </c>
      <c r="E30" s="6" t="s">
        <v>21</v>
      </c>
      <c r="F30" s="6" t="s">
        <v>22</v>
      </c>
      <c r="G30" s="6" t="s">
        <v>23</v>
      </c>
      <c r="H30" s="6" t="s">
        <v>24</v>
      </c>
    </row>
    <row r="31" spans="3:8" x14ac:dyDescent="0.35">
      <c r="C31" s="4" t="s">
        <v>16</v>
      </c>
      <c r="D31" s="4">
        <v>1</v>
      </c>
      <c r="E31" s="4">
        <v>1020.4751711187208</v>
      </c>
      <c r="F31" s="4">
        <v>1020.4751711187208</v>
      </c>
      <c r="G31" s="4">
        <v>1080.6955314481384</v>
      </c>
      <c r="H31" s="4">
        <v>6.1868685060109508E-5</v>
      </c>
    </row>
    <row r="32" spans="3:8" x14ac:dyDescent="0.35">
      <c r="C32" s="4" t="s">
        <v>17</v>
      </c>
      <c r="D32" s="4">
        <v>3</v>
      </c>
      <c r="E32" s="4">
        <v>2.8328288812796645</v>
      </c>
      <c r="F32" s="4">
        <v>0.9442762937598882</v>
      </c>
      <c r="G32" s="4"/>
      <c r="H32" s="4"/>
    </row>
    <row r="33" spans="3:11" ht="15" thickBot="1" x14ac:dyDescent="0.4">
      <c r="C33" s="5" t="s">
        <v>18</v>
      </c>
      <c r="D33" s="5">
        <v>4</v>
      </c>
      <c r="E33" s="5">
        <v>1023.3080000000004</v>
      </c>
      <c r="F33" s="5"/>
      <c r="G33" s="5"/>
      <c r="H33" s="5"/>
    </row>
    <row r="34" spans="3:11" ht="15" thickBot="1" x14ac:dyDescent="0.4"/>
    <row r="35" spans="3:11" x14ac:dyDescent="0.35">
      <c r="C35" s="6"/>
      <c r="D35" s="6" t="s">
        <v>25</v>
      </c>
      <c r="E35" s="6" t="s">
        <v>13</v>
      </c>
      <c r="F35" s="6" t="s">
        <v>26</v>
      </c>
      <c r="G35" s="6" t="s">
        <v>27</v>
      </c>
      <c r="H35" s="6" t="s">
        <v>28</v>
      </c>
      <c r="I35" s="6" t="s">
        <v>29</v>
      </c>
      <c r="J35" s="6" t="s">
        <v>30</v>
      </c>
      <c r="K35" s="6" t="s">
        <v>31</v>
      </c>
    </row>
    <row r="36" spans="3:11" x14ac:dyDescent="0.35">
      <c r="C36" s="4" t="s">
        <v>19</v>
      </c>
      <c r="D36" s="4">
        <v>245.34650899332098</v>
      </c>
      <c r="E36" s="4">
        <v>23.008150548588027</v>
      </c>
      <c r="F36" s="4">
        <v>10.663460692992444</v>
      </c>
      <c r="G36" s="4">
        <v>1.7627663951852628E-3</v>
      </c>
      <c r="H36" s="4">
        <v>172.12430528855566</v>
      </c>
      <c r="I36" s="4">
        <v>318.5687126980863</v>
      </c>
      <c r="J36" s="4">
        <v>172.12430528855566</v>
      </c>
      <c r="K36" s="4">
        <v>318.5687126980863</v>
      </c>
    </row>
    <row r="37" spans="3:11" ht="15" thickBot="1" x14ac:dyDescent="0.4">
      <c r="C37" s="5" t="s">
        <v>32</v>
      </c>
      <c r="D37" s="5">
        <v>0.96712470395002081</v>
      </c>
      <c r="E37" s="5">
        <v>2.9419195958460993E-2</v>
      </c>
      <c r="F37" s="5">
        <v>32.87393392108919</v>
      </c>
      <c r="G37" s="5">
        <v>6.1868685060109508E-5</v>
      </c>
      <c r="H37" s="5">
        <v>0.87349969246759918</v>
      </c>
      <c r="I37" s="5">
        <v>1.0607497154324423</v>
      </c>
      <c r="J37" s="5">
        <v>0.87349969246759918</v>
      </c>
      <c r="K37" s="5">
        <v>1.0607497154324423</v>
      </c>
    </row>
  </sheetData>
  <pageMargins left="0.7" right="0.7" top="0.75" bottom="0.75" header="0.3" footer="0.3"/>
  <pageSetup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D. Fulton</cp:lastModifiedBy>
  <cp:lastPrinted>2013-08-29T09:29:22Z</cp:lastPrinted>
  <dcterms:created xsi:type="dcterms:W3CDTF">2013-08-29T07:55:48Z</dcterms:created>
  <dcterms:modified xsi:type="dcterms:W3CDTF">2022-07-04T23:34:37Z</dcterms:modified>
</cp:coreProperties>
</file>